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/>
  <mc:AlternateContent xmlns:mc="http://schemas.openxmlformats.org/markup-compatibility/2006">
    <mc:Choice Requires="x15">
      <x15ac:absPath xmlns:x15ac="http://schemas.microsoft.com/office/spreadsheetml/2010/11/ac" url="C:\Users\User23\Downloads\"/>
    </mc:Choice>
  </mc:AlternateContent>
  <xr:revisionPtr revIDLastSave="0" documentId="13_ncr:1_{FFD141D0-5649-4BB7-8F9A-33597ED6A1F3}" xr6:coauthVersionLast="37" xr6:coauthVersionMax="37" xr10:uidLastSave="{00000000-0000-0000-0000-000000000000}"/>
  <bookViews>
    <workbookView xWindow="0" yWindow="0" windowWidth="19200" windowHeight="11085" xr2:uid="{00000000-000D-0000-FFFF-FFFF00000000}"/>
  </bookViews>
  <sheets>
    <sheet name="Лист1" sheetId="1" r:id="rId1"/>
  </sheets>
  <calcPr calcId="179021"/>
</workbook>
</file>

<file path=xl/calcChain.xml><?xml version="1.0" encoding="utf-8"?>
<calcChain xmlns="http://schemas.openxmlformats.org/spreadsheetml/2006/main">
  <c r="G80" i="1" l="1"/>
  <c r="B195" i="1"/>
  <c r="A195" i="1"/>
  <c r="L194" i="1"/>
  <c r="J194" i="1"/>
  <c r="I194" i="1"/>
  <c r="H194" i="1"/>
  <c r="G194" i="1"/>
  <c r="F194" i="1"/>
  <c r="B185" i="1"/>
  <c r="A185" i="1"/>
  <c r="L184" i="1"/>
  <c r="J184" i="1"/>
  <c r="J195" i="1" s="1"/>
  <c r="I184" i="1"/>
  <c r="I195" i="1" s="1"/>
  <c r="H184" i="1"/>
  <c r="H195" i="1" s="1"/>
  <c r="G184" i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J165" i="1"/>
  <c r="I165" i="1"/>
  <c r="H165" i="1"/>
  <c r="G165" i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J146" i="1"/>
  <c r="J157" i="1" s="1"/>
  <c r="I146" i="1"/>
  <c r="H146" i="1"/>
  <c r="G146" i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J127" i="1"/>
  <c r="I127" i="1"/>
  <c r="H127" i="1"/>
  <c r="G127" i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J108" i="1"/>
  <c r="J119" i="1" s="1"/>
  <c r="I108" i="1"/>
  <c r="I119" i="1" s="1"/>
  <c r="H108" i="1"/>
  <c r="G108" i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J89" i="1"/>
  <c r="J100" i="1" s="1"/>
  <c r="I89" i="1"/>
  <c r="H89" i="1"/>
  <c r="G89" i="1"/>
  <c r="G100" i="1" s="1"/>
  <c r="F89" i="1"/>
  <c r="B81" i="1"/>
  <c r="A81" i="1"/>
  <c r="L80" i="1"/>
  <c r="J80" i="1"/>
  <c r="I80" i="1"/>
  <c r="H80" i="1"/>
  <c r="F80" i="1"/>
  <c r="B71" i="1"/>
  <c r="A71" i="1"/>
  <c r="L70" i="1"/>
  <c r="J70" i="1"/>
  <c r="I70" i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J13" i="1"/>
  <c r="J24" i="1" s="1"/>
  <c r="I13" i="1"/>
  <c r="I24" i="1" s="1"/>
  <c r="H13" i="1"/>
  <c r="H24" i="1" s="1"/>
  <c r="G13" i="1"/>
  <c r="F13" i="1"/>
  <c r="F24" i="1" s="1"/>
  <c r="L119" i="1" l="1"/>
  <c r="L62" i="1"/>
  <c r="G195" i="1"/>
  <c r="L195" i="1"/>
  <c r="I176" i="1"/>
  <c r="H176" i="1"/>
  <c r="I157" i="1"/>
  <c r="L157" i="1"/>
  <c r="J138" i="1"/>
  <c r="I138" i="1"/>
  <c r="G138" i="1"/>
  <c r="L138" i="1"/>
  <c r="H119" i="1"/>
  <c r="G119" i="1"/>
  <c r="H100" i="1"/>
  <c r="I100" i="1"/>
  <c r="J62" i="1"/>
  <c r="F43" i="1"/>
  <c r="J81" i="1"/>
  <c r="I81" i="1"/>
  <c r="H81" i="1"/>
  <c r="G81" i="1"/>
  <c r="L81" i="1"/>
  <c r="J176" i="1"/>
  <c r="L100" i="1"/>
  <c r="L24" i="1"/>
  <c r="L176" i="1"/>
  <c r="H157" i="1"/>
  <c r="G157" i="1"/>
  <c r="H138" i="1"/>
  <c r="H62" i="1"/>
  <c r="J43" i="1"/>
  <c r="I62" i="1"/>
  <c r="G62" i="1"/>
  <c r="L43" i="1"/>
  <c r="G43" i="1"/>
  <c r="I43" i="1"/>
  <c r="H43" i="1"/>
  <c r="G24" i="1"/>
  <c r="G176" i="1"/>
  <c r="F100" i="1"/>
  <c r="F81" i="1"/>
  <c r="F62" i="1"/>
  <c r="J196" i="1" l="1"/>
  <c r="I196" i="1"/>
  <c r="L196" i="1"/>
  <c r="H196" i="1"/>
  <c r="F196" i="1"/>
  <c r="G196" i="1"/>
</calcChain>
</file>

<file path=xl/sharedStrings.xml><?xml version="1.0" encoding="utf-8"?>
<sst xmlns="http://schemas.openxmlformats.org/spreadsheetml/2006/main" count="263" uniqueCount="91">
  <si>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</si>
  <si>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</si>
  <si>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</si>
  <si>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</si>
  <si>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</si>
  <si>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</si>
  <si>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</si>
  <si>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</si>
  <si>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</si>
  <si>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</si>
  <si>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</si>
  <si>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</si>
  <si>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</si>
  <si>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</si>
  <si>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</si>
  <si>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</si>
  <si>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</si>
  <si>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</si>
  <si>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</si>
  <si>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</si>
  <si>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</si>
  <si>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</si>
  <si>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</si>
  <si>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</si>
  <si>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</si>
  <si>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</si>
  <si>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</si>
  <si>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</si>
  <si>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</si>
  <si>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</si>
  <si>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</si>
  <si>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</si>
  <si>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</si>
  <si>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</si>
  <si>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</si>
  <si>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</si>
  <si>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</si>
  <si>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</si>
  <si>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</si>
  <si>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Компот из яблок с лимоном</t>
  </si>
  <si>
    <t>54-5м</t>
  </si>
  <si>
    <t>54-2г</t>
  </si>
  <si>
    <t>54-34хн</t>
  </si>
  <si>
    <t>Плов с курицей</t>
  </si>
  <si>
    <t>54-12м</t>
  </si>
  <si>
    <t>54-1хн</t>
  </si>
  <si>
    <t>54-1г</t>
  </si>
  <si>
    <t>54-2хн</t>
  </si>
  <si>
    <t>Котлета из говядины</t>
  </si>
  <si>
    <t>54-4м</t>
  </si>
  <si>
    <t>54-32хн</t>
  </si>
  <si>
    <t>Рис отварной</t>
  </si>
  <si>
    <t>54-6г</t>
  </si>
  <si>
    <t>Тефтели из говядины с рисом</t>
  </si>
  <si>
    <t>54-16м</t>
  </si>
  <si>
    <t>Горошница</t>
  </si>
  <si>
    <t>54-21г</t>
  </si>
  <si>
    <t>Напиток из шиповника</t>
  </si>
  <si>
    <t>54-7р</t>
  </si>
  <si>
    <t>54-13хн</t>
  </si>
  <si>
    <t>Хлеб пшеничный</t>
  </si>
  <si>
    <t xml:space="preserve">Директор </t>
  </si>
  <si>
    <t>Козина Л.В.</t>
  </si>
  <si>
    <t xml:space="preserve">МКОУ Боровская СОШ </t>
  </si>
  <si>
    <t xml:space="preserve">Компот из сухофруктов </t>
  </si>
  <si>
    <t>компот из кураги</t>
  </si>
  <si>
    <t xml:space="preserve">Котлета из говядины </t>
  </si>
  <si>
    <t>Компот из кураги</t>
  </si>
  <si>
    <t>Компот из свежих яблок</t>
  </si>
  <si>
    <t xml:space="preserve">Компот из смеси сухофруктов </t>
  </si>
  <si>
    <t>Курица отварная</t>
  </si>
  <si>
    <t>54-21м</t>
  </si>
  <si>
    <t>Макароны отварные</t>
  </si>
  <si>
    <t>Котлета из курицы</t>
  </si>
  <si>
    <t>Каша гречневая рассыпчатая</t>
  </si>
  <si>
    <t>54-4г</t>
  </si>
  <si>
    <t>Рыба,запеченная в сметанном соусе( минтай)</t>
  </si>
  <si>
    <t>54-9р</t>
  </si>
  <si>
    <t>Компот из изюма</t>
  </si>
  <si>
    <t>54-4хн</t>
  </si>
  <si>
    <t>Макароны отварные с вощами</t>
  </si>
  <si>
    <t>Рыба, припущенная в молоке (минтай)</t>
  </si>
  <si>
    <t>Соус</t>
  </si>
  <si>
    <t>Соус сметанный натуральный</t>
  </si>
  <si>
    <t>54-4соус</t>
  </si>
  <si>
    <t>54-1соус</t>
  </si>
  <si>
    <t>Соус сметанный</t>
  </si>
  <si>
    <t>54-3соус</t>
  </si>
  <si>
    <t>Соус красный основной</t>
  </si>
  <si>
    <t xml:space="preserve">Хлеб пшеничный </t>
  </si>
  <si>
    <t xml:space="preserve">хлеб пшеничный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</si>
</sst>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2CB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0" fillId="4" borderId="2" xfId="0" applyFill="1" applyBorder="1" applyAlignment="1" applyProtection="1">
      <alignment wrapText="1"/>
      <protection locked="0"/>
    </xf>
    <xf numFmtId="1" fontId="0" fillId="4" borderId="2" xfId="0" applyNumberFormat="1" applyFill="1" applyBorder="1" applyProtection="1">
      <protection locked="0"/>
    </xf>
    <xf numFmtId="2" fontId="0" fillId="4" borderId="2" xfId="0" applyNumberFormat="1" applyFill="1" applyBorder="1" applyProtection="1">
      <protection locked="0"/>
    </xf>
    <xf numFmtId="2" fontId="0" fillId="4" borderId="17" xfId="0" applyNumberFormat="1" applyFill="1" applyBorder="1" applyProtection="1">
      <protection locked="0"/>
    </xf>
    <xf numFmtId="1" fontId="0" fillId="4" borderId="17" xfId="0" applyNumberFormat="1" applyFill="1" applyBorder="1" applyProtection="1">
      <protection locked="0"/>
    </xf>
    <xf numFmtId="0" fontId="0" fillId="4" borderId="2" xfId="0" applyFill="1" applyBorder="1" applyProtection="1">
      <protection locked="0"/>
    </xf>
    <xf numFmtId="0" fontId="0" fillId="4" borderId="5" xfId="0" applyFill="1" applyBorder="1" applyAlignment="1" applyProtection="1">
      <alignment wrapText="1"/>
      <protection locked="0"/>
    </xf>
    <xf numFmtId="2" fontId="0" fillId="4" borderId="5" xfId="0" applyNumberFormat="1" applyFill="1" applyBorder="1" applyProtection="1">
      <protection locked="0"/>
    </xf>
    <xf numFmtId="2" fontId="0" fillId="4" borderId="23" xfId="0" applyNumberFormat="1" applyFill="1" applyBorder="1" applyProtection="1">
      <protection locked="0"/>
    </xf>
    <xf numFmtId="0" fontId="0" fillId="4" borderId="5" xfId="0" applyFill="1" applyBorder="1" applyProtection="1">
      <protection locked="0"/>
    </xf>
    <xf numFmtId="2" fontId="11" fillId="5" borderId="2" xfId="0" applyNumberFormat="1" applyFont="1" applyFill="1" applyBorder="1" applyAlignment="1" applyProtection="1">
      <protection locked="0"/>
    </xf>
    <xf numFmtId="0" fontId="11" fillId="5" borderId="2" xfId="0" applyFont="1" applyFill="1" applyBorder="1" applyAlignment="1" applyProtection="1">
      <protection locked="0"/>
    </xf>
    <xf numFmtId="0" fontId="11" fillId="5" borderId="2" xfId="0" applyFont="1" applyFill="1" applyBorder="1" applyAlignment="1" applyProtection="1">
      <alignment wrapText="1"/>
      <protection locked="0"/>
    </xf>
    <xf numFmtId="2" fontId="11" fillId="5" borderId="17" xfId="0" applyNumberFormat="1" applyFont="1" applyFill="1" applyBorder="1" applyAlignment="1" applyProtection="1">
      <protection locked="0"/>
    </xf>
    <xf numFmtId="0" fontId="0" fillId="4" borderId="2" xfId="0" applyNumberFormat="1" applyFill="1" applyBorder="1" applyProtection="1">
      <protection locked="0"/>
    </xf>
    <xf numFmtId="0" fontId="0" fillId="4" borderId="17" xfId="0" applyNumberFormat="1" applyFill="1" applyBorder="1" applyProtection="1">
      <protection locked="0"/>
    </xf>
    <xf numFmtId="0" fontId="11" fillId="4" borderId="2" xfId="0" applyFont="1" applyFill="1" applyBorder="1" applyAlignment="1" applyProtection="1">
      <alignment wrapText="1"/>
      <protection locked="0"/>
    </xf>
    <xf numFmtId="2" fontId="11" fillId="4" borderId="2" xfId="0" applyNumberFormat="1" applyFont="1" applyFill="1" applyBorder="1" applyAlignment="1" applyProtection="1">
      <protection locked="0"/>
    </xf>
    <xf numFmtId="0" fontId="2" fillId="4" borderId="2" xfId="0" applyFont="1" applyFill="1" applyBorder="1" applyProtection="1">
      <protection locked="0"/>
    </xf>
    <xf numFmtId="2" fontId="0" fillId="4" borderId="0" xfId="0" applyNumberFormat="1" applyFill="1" applyProtection="1">
      <protection locked="0"/>
    </xf>
    <xf numFmtId="2" fontId="0" fillId="4" borderId="24" xfId="0" applyNumberFormat="1" applyFill="1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6"/>
  <sheetViews>
    <sheetView tabSelected="1" workbookViewId="0">
      <pane xSplit="4" ySplit="5" topLeftCell="E180" activePane="bottomRight" state="frozen"/>
      <selection pane="topRight" activeCell="E1" sqref="E1"/>
      <selection pane="bottomLeft" activeCell="A6" sqref="A6"/>
      <selection pane="bottomRight" activeCell="L187" sqref="L187:L190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74" t="s">
        <v>63</v>
      </c>
      <c r="D1" s="75"/>
      <c r="E1" s="75"/>
      <c r="F1" s="12" t="s">
        <v>16</v>
      </c>
      <c r="G1" s="2" t="s">
        <v>17</v>
      </c>
      <c r="H1" s="76" t="s">
        <v>61</v>
      </c>
      <c r="I1" s="76"/>
      <c r="J1" s="76"/>
      <c r="K1" s="76"/>
    </row>
    <row r="2" spans="1:12" ht="18" x14ac:dyDescent="0.2">
      <c r="A2" s="35" t="s">
        <v>6</v>
      </c>
      <c r="C2" s="2"/>
      <c r="G2" s="2" t="s">
        <v>18</v>
      </c>
      <c r="H2" s="76" t="s">
        <v>62</v>
      </c>
      <c r="I2" s="76"/>
      <c r="J2" s="76"/>
      <c r="K2" s="76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3</v>
      </c>
      <c r="J3" s="49">
        <v>2026</v>
      </c>
      <c r="K3" s="1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/>
      <c r="F6" s="40"/>
      <c r="G6" s="40"/>
      <c r="H6" s="40"/>
      <c r="I6" s="40"/>
      <c r="J6" s="40"/>
      <c r="K6" s="41"/>
      <c r="L6" s="40"/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/>
      <c r="F8" s="43"/>
      <c r="G8" s="43"/>
      <c r="H8" s="43"/>
      <c r="I8" s="43"/>
      <c r="J8" s="43"/>
      <c r="K8" s="44"/>
      <c r="L8" s="43"/>
    </row>
    <row r="9" spans="1:12" ht="15" x14ac:dyDescent="0.25">
      <c r="A9" s="23"/>
      <c r="B9" s="15"/>
      <c r="C9" s="11"/>
      <c r="D9" s="7" t="s">
        <v>23</v>
      </c>
      <c r="E9" s="42"/>
      <c r="F9" s="43"/>
      <c r="G9" s="43"/>
      <c r="H9" s="43"/>
      <c r="I9" s="43"/>
      <c r="J9" s="43"/>
      <c r="K9" s="44"/>
      <c r="L9" s="43"/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0</v>
      </c>
      <c r="G13" s="19">
        <f t="shared" ref="G13:J13" si="0">SUM(G6:G12)</f>
        <v>0</v>
      </c>
      <c r="H13" s="19">
        <f t="shared" si="0"/>
        <v>0</v>
      </c>
      <c r="I13" s="19">
        <f t="shared" si="0"/>
        <v>0</v>
      </c>
      <c r="J13" s="19">
        <f t="shared" si="0"/>
        <v>0</v>
      </c>
      <c r="K13" s="25"/>
      <c r="L13" s="19">
        <f t="shared" ref="L13" si="1">SUM(L6:L12)</f>
        <v>0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68" t="s">
        <v>43</v>
      </c>
      <c r="F16" s="68">
        <v>240</v>
      </c>
      <c r="G16" s="68">
        <v>32.700000000000003</v>
      </c>
      <c r="H16" s="43">
        <v>9.6999999999999993</v>
      </c>
      <c r="I16" s="43">
        <v>39.9</v>
      </c>
      <c r="J16" s="43">
        <v>377.6</v>
      </c>
      <c r="K16" s="55" t="s">
        <v>44</v>
      </c>
      <c r="L16" s="52">
        <v>73.14</v>
      </c>
    </row>
    <row r="17" spans="1:12" ht="15" x14ac:dyDescent="0.25">
      <c r="A17" s="23"/>
      <c r="B17" s="15"/>
      <c r="C17" s="11"/>
      <c r="D17" s="7" t="s">
        <v>29</v>
      </c>
      <c r="E17" s="68"/>
      <c r="F17" s="68"/>
      <c r="G17" s="68"/>
      <c r="H17" s="43"/>
      <c r="I17" s="43"/>
      <c r="J17" s="43"/>
      <c r="K17" s="44"/>
      <c r="L17" s="52"/>
    </row>
    <row r="18" spans="1:12" ht="15" x14ac:dyDescent="0.25">
      <c r="A18" s="23"/>
      <c r="B18" s="15"/>
      <c r="C18" s="11"/>
      <c r="D18" s="7" t="s">
        <v>30</v>
      </c>
      <c r="E18" s="68" t="s">
        <v>69</v>
      </c>
      <c r="F18" s="68">
        <v>200</v>
      </c>
      <c r="G18" s="68">
        <v>0.5</v>
      </c>
      <c r="H18" s="43">
        <v>0</v>
      </c>
      <c r="I18" s="43">
        <v>19.8</v>
      </c>
      <c r="J18" s="43">
        <v>81</v>
      </c>
      <c r="K18" s="55" t="s">
        <v>45</v>
      </c>
      <c r="L18" s="52">
        <v>10.84</v>
      </c>
    </row>
    <row r="19" spans="1:12" ht="15" x14ac:dyDescent="0.25">
      <c r="A19" s="23"/>
      <c r="B19" s="15"/>
      <c r="C19" s="11"/>
      <c r="D19" s="7" t="s">
        <v>31</v>
      </c>
      <c r="E19" s="68" t="s">
        <v>60</v>
      </c>
      <c r="F19" s="68">
        <v>40</v>
      </c>
      <c r="G19" s="68">
        <v>3</v>
      </c>
      <c r="H19" s="43">
        <v>0.3</v>
      </c>
      <c r="I19" s="43">
        <v>19.7</v>
      </c>
      <c r="J19" s="43">
        <v>93.8</v>
      </c>
      <c r="K19" s="44"/>
      <c r="L19" s="52">
        <v>4.08</v>
      </c>
    </row>
    <row r="20" spans="1:12" ht="15" x14ac:dyDescent="0.25">
      <c r="A20" s="23"/>
      <c r="B20" s="15"/>
      <c r="C20" s="11"/>
      <c r="D20" s="7" t="s">
        <v>32</v>
      </c>
      <c r="E20" s="50"/>
      <c r="F20" s="51"/>
      <c r="G20" s="52"/>
      <c r="H20" s="51"/>
      <c r="I20" s="51"/>
      <c r="J20" s="51"/>
      <c r="K20" s="5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480</v>
      </c>
      <c r="G23" s="19">
        <f t="shared" ref="G23:J23" si="2">SUM(G14:G22)</f>
        <v>36.200000000000003</v>
      </c>
      <c r="H23" s="19">
        <f t="shared" si="2"/>
        <v>10</v>
      </c>
      <c r="I23" s="19">
        <f t="shared" si="2"/>
        <v>79.400000000000006</v>
      </c>
      <c r="J23" s="19">
        <f t="shared" si="2"/>
        <v>552.4</v>
      </c>
      <c r="K23" s="25"/>
      <c r="L23" s="19">
        <f t="shared" ref="L23" si="3">SUM(L14:L22)</f>
        <v>88.06</v>
      </c>
    </row>
    <row r="24" spans="1:12" ht="15" x14ac:dyDescent="0.2">
      <c r="A24" s="29">
        <f>A6</f>
        <v>1</v>
      </c>
      <c r="B24" s="30">
        <f>B6</f>
        <v>1</v>
      </c>
      <c r="C24" s="71" t="s">
        <v>4</v>
      </c>
      <c r="D24" s="72"/>
      <c r="E24" s="31"/>
      <c r="F24" s="32">
        <f>F13+F23</f>
        <v>480</v>
      </c>
      <c r="G24" s="32">
        <f t="shared" ref="G24:J24" si="4">G13+G23</f>
        <v>36.200000000000003</v>
      </c>
      <c r="H24" s="32">
        <f t="shared" si="4"/>
        <v>10</v>
      </c>
      <c r="I24" s="32">
        <f t="shared" si="4"/>
        <v>79.400000000000006</v>
      </c>
      <c r="J24" s="32">
        <f t="shared" si="4"/>
        <v>552.4</v>
      </c>
      <c r="K24" s="32"/>
      <c r="L24" s="32">
        <f t="shared" ref="L24" si="5">L13+L23</f>
        <v>88.06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50" t="s">
        <v>70</v>
      </c>
      <c r="F35" s="52">
        <v>130</v>
      </c>
      <c r="G35" s="52">
        <v>41.8</v>
      </c>
      <c r="H35" s="52">
        <v>3.2</v>
      </c>
      <c r="I35" s="52">
        <v>1.4</v>
      </c>
      <c r="J35" s="53">
        <v>201.2</v>
      </c>
      <c r="K35" s="55" t="s">
        <v>71</v>
      </c>
      <c r="L35" s="52">
        <v>56.56</v>
      </c>
    </row>
    <row r="36" spans="1:12" ht="15" x14ac:dyDescent="0.25">
      <c r="A36" s="14"/>
      <c r="B36" s="15"/>
      <c r="C36" s="11"/>
      <c r="D36" s="7" t="s">
        <v>29</v>
      </c>
      <c r="E36" s="50" t="s">
        <v>72</v>
      </c>
      <c r="F36" s="52">
        <v>150</v>
      </c>
      <c r="G36" s="52">
        <v>5.3</v>
      </c>
      <c r="H36" s="52">
        <v>4.9000000000000004</v>
      </c>
      <c r="I36" s="52">
        <v>32.799999999999997</v>
      </c>
      <c r="J36" s="53">
        <v>196.8</v>
      </c>
      <c r="K36" s="55" t="s">
        <v>46</v>
      </c>
      <c r="L36" s="52">
        <v>14.08</v>
      </c>
    </row>
    <row r="37" spans="1:12" ht="15" x14ac:dyDescent="0.25">
      <c r="A37" s="14"/>
      <c r="B37" s="15"/>
      <c r="C37" s="11"/>
      <c r="D37" s="7" t="s">
        <v>30</v>
      </c>
      <c r="E37" s="56" t="s">
        <v>67</v>
      </c>
      <c r="F37" s="57">
        <v>200</v>
      </c>
      <c r="G37" s="57">
        <v>1</v>
      </c>
      <c r="H37" s="57">
        <v>0.1</v>
      </c>
      <c r="I37" s="57">
        <v>15.6</v>
      </c>
      <c r="J37" s="58">
        <v>66.900000000000006</v>
      </c>
      <c r="K37" s="59" t="s">
        <v>47</v>
      </c>
      <c r="L37" s="52">
        <v>10.08</v>
      </c>
    </row>
    <row r="38" spans="1:12" ht="15" x14ac:dyDescent="0.25">
      <c r="A38" s="14"/>
      <c r="B38" s="15"/>
      <c r="C38" s="11"/>
      <c r="D38" s="7" t="s">
        <v>31</v>
      </c>
      <c r="E38" s="50" t="s">
        <v>89</v>
      </c>
      <c r="F38" s="52">
        <v>40</v>
      </c>
      <c r="G38" s="52">
        <v>3</v>
      </c>
      <c r="H38" s="52">
        <v>0.3</v>
      </c>
      <c r="I38" s="52">
        <v>19.7</v>
      </c>
      <c r="J38" s="70">
        <v>93.8</v>
      </c>
      <c r="K38" s="68"/>
      <c r="L38" s="52">
        <v>4.08</v>
      </c>
    </row>
    <row r="39" spans="1:12" ht="15" x14ac:dyDescent="0.25">
      <c r="A39" s="14"/>
      <c r="B39" s="15"/>
      <c r="C39" s="11"/>
      <c r="D39" s="7" t="s">
        <v>82</v>
      </c>
      <c r="E39" s="50" t="s">
        <v>83</v>
      </c>
      <c r="F39" s="43">
        <v>30</v>
      </c>
      <c r="G39" s="52">
        <v>0.9</v>
      </c>
      <c r="H39" s="52">
        <v>4.9000000000000004</v>
      </c>
      <c r="I39" s="53">
        <v>2</v>
      </c>
      <c r="J39" s="52">
        <v>55.8</v>
      </c>
      <c r="K39" s="55" t="s">
        <v>84</v>
      </c>
      <c r="L39" s="52">
        <v>3.26</v>
      </c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550</v>
      </c>
      <c r="G42" s="19">
        <f t="shared" ref="G42" si="10">SUM(G33:G41)</f>
        <v>51.999999999999993</v>
      </c>
      <c r="H42" s="19">
        <f t="shared" ref="H42" si="11">SUM(H33:H41)</f>
        <v>13.400000000000002</v>
      </c>
      <c r="I42" s="19">
        <f t="shared" ref="I42" si="12">SUM(I33:I41)</f>
        <v>71.5</v>
      </c>
      <c r="J42" s="19">
        <f t="shared" ref="J42:L42" si="13">SUM(J33:J41)</f>
        <v>614.49999999999989</v>
      </c>
      <c r="K42" s="25"/>
      <c r="L42" s="19">
        <f t="shared" si="13"/>
        <v>88.06</v>
      </c>
    </row>
    <row r="43" spans="1:12" ht="15.75" customHeight="1" x14ac:dyDescent="0.2">
      <c r="A43" s="33">
        <f>A25</f>
        <v>1</v>
      </c>
      <c r="B43" s="33">
        <f>B25</f>
        <v>2</v>
      </c>
      <c r="C43" s="71" t="s">
        <v>4</v>
      </c>
      <c r="D43" s="72"/>
      <c r="E43" s="31"/>
      <c r="F43" s="32">
        <f>F32+F42</f>
        <v>550</v>
      </c>
      <c r="G43" s="32">
        <f t="shared" ref="G43" si="14">G32+G42</f>
        <v>51.999999999999993</v>
      </c>
      <c r="H43" s="32">
        <f t="shared" ref="H43" si="15">H32+H42</f>
        <v>13.400000000000002</v>
      </c>
      <c r="I43" s="32">
        <f t="shared" ref="I43" si="16">I32+I42</f>
        <v>71.5</v>
      </c>
      <c r="J43" s="32">
        <f t="shared" ref="J43:L43" si="17">J32+J42</f>
        <v>614.49999999999989</v>
      </c>
      <c r="K43" s="32"/>
      <c r="L43" s="32">
        <f t="shared" si="17"/>
        <v>88.06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50" t="s">
        <v>73</v>
      </c>
      <c r="F54" s="52">
        <v>90</v>
      </c>
      <c r="G54" s="52">
        <v>17.2</v>
      </c>
      <c r="H54" s="52">
        <v>3.9</v>
      </c>
      <c r="I54" s="52">
        <v>12</v>
      </c>
      <c r="J54" s="53">
        <v>151.80000000000001</v>
      </c>
      <c r="K54" s="55" t="s">
        <v>40</v>
      </c>
      <c r="L54" s="52">
        <v>56.94</v>
      </c>
    </row>
    <row r="55" spans="1:12" ht="15" x14ac:dyDescent="0.25">
      <c r="A55" s="23"/>
      <c r="B55" s="15"/>
      <c r="C55" s="11"/>
      <c r="D55" s="7" t="s">
        <v>29</v>
      </c>
      <c r="E55" s="50" t="s">
        <v>55</v>
      </c>
      <c r="F55" s="52">
        <v>150</v>
      </c>
      <c r="G55" s="52">
        <v>14.5</v>
      </c>
      <c r="H55" s="52">
        <v>1.3</v>
      </c>
      <c r="I55" s="52">
        <v>33.799999999999997</v>
      </c>
      <c r="J55" s="53">
        <v>204.8</v>
      </c>
      <c r="K55" s="55" t="s">
        <v>56</v>
      </c>
      <c r="L55" s="52">
        <v>13.73</v>
      </c>
    </row>
    <row r="56" spans="1:12" ht="15" x14ac:dyDescent="0.25">
      <c r="A56" s="23"/>
      <c r="B56" s="15"/>
      <c r="C56" s="11"/>
      <c r="D56" s="7" t="s">
        <v>30</v>
      </c>
      <c r="E56" s="50" t="s">
        <v>39</v>
      </c>
      <c r="F56" s="52">
        <v>200</v>
      </c>
      <c r="G56" s="52">
        <v>0.2</v>
      </c>
      <c r="H56" s="52">
        <v>0.2</v>
      </c>
      <c r="I56" s="52">
        <v>11</v>
      </c>
      <c r="J56" s="53">
        <v>46.7</v>
      </c>
      <c r="K56" s="55" t="s">
        <v>42</v>
      </c>
      <c r="L56" s="52">
        <v>9.6300000000000008</v>
      </c>
    </row>
    <row r="57" spans="1:12" ht="15" x14ac:dyDescent="0.25">
      <c r="A57" s="23"/>
      <c r="B57" s="15"/>
      <c r="C57" s="11"/>
      <c r="D57" s="7" t="s">
        <v>31</v>
      </c>
      <c r="E57" s="50" t="s">
        <v>89</v>
      </c>
      <c r="F57" s="52">
        <v>40</v>
      </c>
      <c r="G57" s="52">
        <v>3</v>
      </c>
      <c r="H57" s="52">
        <v>0.3</v>
      </c>
      <c r="I57" s="52">
        <v>19.7</v>
      </c>
      <c r="J57" s="53">
        <v>39.799999999999997</v>
      </c>
      <c r="K57" s="44"/>
      <c r="L57" s="52">
        <v>4.08</v>
      </c>
    </row>
    <row r="58" spans="1:12" ht="15" x14ac:dyDescent="0.25">
      <c r="A58" s="23"/>
      <c r="B58" s="15"/>
      <c r="C58" s="11"/>
      <c r="D58" s="7" t="s">
        <v>82</v>
      </c>
      <c r="E58" s="50" t="s">
        <v>86</v>
      </c>
      <c r="F58" s="43">
        <v>30</v>
      </c>
      <c r="G58" s="52">
        <v>0.4</v>
      </c>
      <c r="H58" s="52">
        <v>2.5</v>
      </c>
      <c r="I58" s="53">
        <v>1</v>
      </c>
      <c r="J58" s="52">
        <v>27.9</v>
      </c>
      <c r="K58" s="55" t="s">
        <v>85</v>
      </c>
      <c r="L58" s="52">
        <v>3.68</v>
      </c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510</v>
      </c>
      <c r="G61" s="19">
        <f t="shared" ref="G61" si="22">SUM(G52:G60)</f>
        <v>35.299999999999997</v>
      </c>
      <c r="H61" s="19">
        <f t="shared" ref="H61" si="23">SUM(H52:H60)</f>
        <v>8.1999999999999993</v>
      </c>
      <c r="I61" s="19">
        <f t="shared" ref="I61" si="24">SUM(I52:I60)</f>
        <v>77.5</v>
      </c>
      <c r="J61" s="19">
        <f t="shared" ref="J61:L61" si="25">SUM(J52:J60)</f>
        <v>471</v>
      </c>
      <c r="K61" s="25"/>
      <c r="L61" s="19">
        <f t="shared" si="25"/>
        <v>88.06</v>
      </c>
    </row>
    <row r="62" spans="1:12" ht="15.75" customHeight="1" x14ac:dyDescent="0.2">
      <c r="A62" s="29">
        <f>A44</f>
        <v>1</v>
      </c>
      <c r="B62" s="30">
        <f>B44</f>
        <v>3</v>
      </c>
      <c r="C62" s="71" t="s">
        <v>4</v>
      </c>
      <c r="D62" s="72"/>
      <c r="E62" s="31"/>
      <c r="F62" s="32">
        <f>F51+F61</f>
        <v>510</v>
      </c>
      <c r="G62" s="32">
        <f t="shared" ref="G62" si="26">G51+G61</f>
        <v>35.299999999999997</v>
      </c>
      <c r="H62" s="32">
        <f t="shared" ref="H62" si="27">H51+H61</f>
        <v>8.1999999999999993</v>
      </c>
      <c r="I62" s="32">
        <f t="shared" ref="I62" si="28">I51+I61</f>
        <v>77.5</v>
      </c>
      <c r="J62" s="32">
        <f t="shared" ref="J62:L62" si="29">J51+J61</f>
        <v>471</v>
      </c>
      <c r="K62" s="32"/>
      <c r="L62" s="32">
        <f t="shared" si="29"/>
        <v>88.06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68" t="s">
        <v>48</v>
      </c>
      <c r="F73" s="68">
        <v>100</v>
      </c>
      <c r="G73" s="68">
        <v>18.2</v>
      </c>
      <c r="H73" s="43">
        <v>17.399999999999999</v>
      </c>
      <c r="I73" s="43">
        <v>16.399999999999999</v>
      </c>
      <c r="J73" s="43">
        <v>295.2</v>
      </c>
      <c r="K73" s="55" t="s">
        <v>49</v>
      </c>
      <c r="L73" s="60">
        <v>61.28</v>
      </c>
    </row>
    <row r="74" spans="1:12" ht="15" x14ac:dyDescent="0.25">
      <c r="A74" s="23"/>
      <c r="B74" s="15"/>
      <c r="C74" s="11"/>
      <c r="D74" s="7" t="s">
        <v>29</v>
      </c>
      <c r="E74" s="68" t="s">
        <v>74</v>
      </c>
      <c r="F74" s="68">
        <v>150</v>
      </c>
      <c r="G74" s="68">
        <v>8.1999999999999993</v>
      </c>
      <c r="H74" s="43">
        <v>6.3</v>
      </c>
      <c r="I74" s="43">
        <v>35.9</v>
      </c>
      <c r="J74" s="43">
        <v>233.7</v>
      </c>
      <c r="K74" s="44" t="s">
        <v>75</v>
      </c>
      <c r="L74" s="60">
        <v>10.82</v>
      </c>
    </row>
    <row r="75" spans="1:12" ht="15" x14ac:dyDescent="0.25">
      <c r="A75" s="23"/>
      <c r="B75" s="15"/>
      <c r="C75" s="11"/>
      <c r="D75" s="7" t="s">
        <v>30</v>
      </c>
      <c r="E75" s="66" t="s">
        <v>68</v>
      </c>
      <c r="F75" s="68">
        <v>200</v>
      </c>
      <c r="G75" s="67">
        <v>0.2</v>
      </c>
      <c r="H75" s="60">
        <v>0.1</v>
      </c>
      <c r="I75" s="63">
        <v>9.9</v>
      </c>
      <c r="J75" s="60">
        <v>41.6</v>
      </c>
      <c r="K75" s="61" t="s">
        <v>50</v>
      </c>
      <c r="L75" s="60">
        <v>9.77</v>
      </c>
    </row>
    <row r="76" spans="1:12" ht="15" x14ac:dyDescent="0.25">
      <c r="A76" s="23"/>
      <c r="B76" s="15"/>
      <c r="C76" s="11"/>
      <c r="D76" s="7" t="s">
        <v>31</v>
      </c>
      <c r="E76" s="68" t="s">
        <v>60</v>
      </c>
      <c r="F76" s="68">
        <v>20</v>
      </c>
      <c r="G76" s="68">
        <v>1.5</v>
      </c>
      <c r="H76" s="43">
        <v>0.2</v>
      </c>
      <c r="I76" s="43">
        <v>9.8000000000000007</v>
      </c>
      <c r="J76" s="43">
        <v>46.9</v>
      </c>
      <c r="K76" s="44"/>
      <c r="L76" s="60">
        <v>4.08</v>
      </c>
    </row>
    <row r="77" spans="1:12" ht="15" x14ac:dyDescent="0.25">
      <c r="A77" s="23"/>
      <c r="B77" s="15"/>
      <c r="C77" s="11"/>
      <c r="D77" s="7" t="s">
        <v>82</v>
      </c>
      <c r="E77" s="62" t="s">
        <v>88</v>
      </c>
      <c r="F77" s="43">
        <v>30</v>
      </c>
      <c r="G77" s="60">
        <v>1</v>
      </c>
      <c r="H77" s="60">
        <v>0.7</v>
      </c>
      <c r="I77" s="63">
        <v>2.7</v>
      </c>
      <c r="J77" s="60">
        <v>21.2</v>
      </c>
      <c r="K77" s="61" t="s">
        <v>87</v>
      </c>
      <c r="L77" s="60">
        <v>2.11</v>
      </c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500</v>
      </c>
      <c r="G80" s="19">
        <f>SUM(G71:G79)</f>
        <v>29.099999999999998</v>
      </c>
      <c r="H80" s="19">
        <f t="shared" ref="H80" si="34">SUM(H71:H79)</f>
        <v>24.7</v>
      </c>
      <c r="I80" s="19">
        <f t="shared" ref="I80" si="35">SUM(I71:I79)</f>
        <v>74.7</v>
      </c>
      <c r="J80" s="19">
        <f t="shared" ref="J80:L80" si="36">SUM(J71:J79)</f>
        <v>638.6</v>
      </c>
      <c r="K80" s="25"/>
      <c r="L80" s="19">
        <f t="shared" si="36"/>
        <v>88.059999999999988</v>
      </c>
    </row>
    <row r="81" spans="1:12" ht="15.75" customHeight="1" x14ac:dyDescent="0.2">
      <c r="A81" s="29">
        <f>A63</f>
        <v>1</v>
      </c>
      <c r="B81" s="30">
        <f>B63</f>
        <v>4</v>
      </c>
      <c r="C81" s="71" t="s">
        <v>4</v>
      </c>
      <c r="D81" s="72"/>
      <c r="E81" s="31"/>
      <c r="F81" s="32">
        <f>F70+F80</f>
        <v>500</v>
      </c>
      <c r="G81" s="32">
        <f t="shared" ref="G81" si="37">G70+G80</f>
        <v>29.099999999999998</v>
      </c>
      <c r="H81" s="32">
        <f t="shared" ref="H81" si="38">H70+H80</f>
        <v>24.7</v>
      </c>
      <c r="I81" s="32">
        <f t="shared" ref="I81" si="39">I70+I80</f>
        <v>74.7</v>
      </c>
      <c r="J81" s="32">
        <f t="shared" ref="J81:L81" si="40">J70+J80</f>
        <v>638.6</v>
      </c>
      <c r="K81" s="32"/>
      <c r="L81" s="32">
        <f t="shared" si="40"/>
        <v>88.059999999999988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1">SUM(G82:G88)</f>
        <v>0</v>
      </c>
      <c r="H89" s="19">
        <f t="shared" ref="H89" si="42">SUM(H82:H88)</f>
        <v>0</v>
      </c>
      <c r="I89" s="19">
        <f t="shared" ref="I89" si="43">SUM(I82:I88)</f>
        <v>0</v>
      </c>
      <c r="J89" s="19">
        <f t="shared" ref="J89:L89" si="44">SUM(J82:J88)</f>
        <v>0</v>
      </c>
      <c r="K89" s="25"/>
      <c r="L89" s="19">
        <f t="shared" si="44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50" t="s">
        <v>76</v>
      </c>
      <c r="F92" s="51">
        <v>90</v>
      </c>
      <c r="G92" s="52">
        <v>17.100000000000001</v>
      </c>
      <c r="H92" s="52">
        <v>19.8</v>
      </c>
      <c r="I92" s="52">
        <v>5</v>
      </c>
      <c r="J92" s="53">
        <v>266.10000000000002</v>
      </c>
      <c r="K92" s="55" t="s">
        <v>77</v>
      </c>
      <c r="L92" s="60">
        <v>61.82</v>
      </c>
    </row>
    <row r="93" spans="1:12" ht="15" x14ac:dyDescent="0.25">
      <c r="A93" s="23"/>
      <c r="B93" s="15"/>
      <c r="C93" s="11"/>
      <c r="D93" s="7" t="s">
        <v>29</v>
      </c>
      <c r="E93" s="50" t="s">
        <v>51</v>
      </c>
      <c r="F93" s="51">
        <v>150</v>
      </c>
      <c r="G93" s="69">
        <v>3.6</v>
      </c>
      <c r="H93" s="52">
        <v>4.8</v>
      </c>
      <c r="I93" s="52">
        <v>36.4</v>
      </c>
      <c r="J93" s="52">
        <v>203.5</v>
      </c>
      <c r="K93" s="55" t="s">
        <v>52</v>
      </c>
      <c r="L93" s="60">
        <v>12.52</v>
      </c>
    </row>
    <row r="94" spans="1:12" ht="15" x14ac:dyDescent="0.25">
      <c r="A94" s="23"/>
      <c r="B94" s="15"/>
      <c r="C94" s="11"/>
      <c r="D94" s="7" t="s">
        <v>30</v>
      </c>
      <c r="E94" s="50" t="s">
        <v>57</v>
      </c>
      <c r="F94" s="51">
        <v>200</v>
      </c>
      <c r="G94" s="52">
        <v>0.6</v>
      </c>
      <c r="H94" s="52">
        <v>0.2</v>
      </c>
      <c r="I94" s="52">
        <v>15.1</v>
      </c>
      <c r="J94" s="53">
        <v>65.400000000000006</v>
      </c>
      <c r="K94" s="55" t="s">
        <v>59</v>
      </c>
      <c r="L94" s="60">
        <v>9.64</v>
      </c>
    </row>
    <row r="95" spans="1:12" ht="15" x14ac:dyDescent="0.25">
      <c r="A95" s="23"/>
      <c r="B95" s="15"/>
      <c r="C95" s="11"/>
      <c r="D95" s="7" t="s">
        <v>31</v>
      </c>
      <c r="E95" s="50" t="s">
        <v>89</v>
      </c>
      <c r="F95" s="51">
        <v>40</v>
      </c>
      <c r="G95" s="52">
        <v>3</v>
      </c>
      <c r="H95" s="52">
        <v>0.3</v>
      </c>
      <c r="I95" s="52">
        <v>19.7</v>
      </c>
      <c r="J95" s="53">
        <v>93.8</v>
      </c>
      <c r="K95" s="44"/>
      <c r="L95" s="60">
        <v>4.08</v>
      </c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480</v>
      </c>
      <c r="G99" s="19">
        <f t="shared" ref="G99" si="45">SUM(G90:G98)</f>
        <v>24.300000000000004</v>
      </c>
      <c r="H99" s="19">
        <f t="shared" ref="H99" si="46">SUM(H90:H98)</f>
        <v>25.1</v>
      </c>
      <c r="I99" s="19">
        <f t="shared" ref="I99" si="47">SUM(I90:I98)</f>
        <v>76.2</v>
      </c>
      <c r="J99" s="19">
        <f t="shared" ref="J99:L99" si="48">SUM(J90:J98)</f>
        <v>628.79999999999995</v>
      </c>
      <c r="K99" s="25"/>
      <c r="L99" s="19">
        <f t="shared" si="48"/>
        <v>88.06</v>
      </c>
    </row>
    <row r="100" spans="1:12" ht="15.75" customHeight="1" x14ac:dyDescent="0.2">
      <c r="A100" s="29">
        <f>A82</f>
        <v>1</v>
      </c>
      <c r="B100" s="30">
        <f>B82</f>
        <v>5</v>
      </c>
      <c r="C100" s="71" t="s">
        <v>4</v>
      </c>
      <c r="D100" s="72"/>
      <c r="E100" s="31"/>
      <c r="F100" s="32">
        <f>F89+F99</f>
        <v>480</v>
      </c>
      <c r="G100" s="32">
        <f t="shared" ref="G100" si="49">G89+G99</f>
        <v>24.300000000000004</v>
      </c>
      <c r="H100" s="32">
        <f t="shared" ref="H100" si="50">H89+H99</f>
        <v>25.1</v>
      </c>
      <c r="I100" s="32">
        <f t="shared" ref="I100" si="51">I89+I99</f>
        <v>76.2</v>
      </c>
      <c r="J100" s="32">
        <f t="shared" ref="J100:L100" si="52">J89+J99</f>
        <v>628.79999999999995</v>
      </c>
      <c r="K100" s="32"/>
      <c r="L100" s="32">
        <f t="shared" si="52"/>
        <v>88.06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3">SUM(G101:G107)</f>
        <v>0</v>
      </c>
      <c r="H108" s="19">
        <f t="shared" si="53"/>
        <v>0</v>
      </c>
      <c r="I108" s="19">
        <f t="shared" si="53"/>
        <v>0</v>
      </c>
      <c r="J108" s="19">
        <f t="shared" si="53"/>
        <v>0</v>
      </c>
      <c r="K108" s="25"/>
      <c r="L108" s="19">
        <f t="shared" ref="L108" si="54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50" t="s">
        <v>43</v>
      </c>
      <c r="F111" s="51">
        <v>240</v>
      </c>
      <c r="G111" s="52">
        <v>32.700000000000003</v>
      </c>
      <c r="H111" s="52">
        <v>9.6999999999999993</v>
      </c>
      <c r="I111" s="52">
        <v>39.9</v>
      </c>
      <c r="J111" s="53">
        <v>377.6</v>
      </c>
      <c r="K111" s="55" t="s">
        <v>44</v>
      </c>
      <c r="L111" s="52">
        <v>69.91</v>
      </c>
    </row>
    <row r="112" spans="1:12" ht="15" x14ac:dyDescent="0.25">
      <c r="A112" s="23"/>
      <c r="B112" s="15"/>
      <c r="C112" s="11"/>
      <c r="D112" s="7" t="s">
        <v>29</v>
      </c>
      <c r="E112" s="50"/>
      <c r="F112" s="51"/>
      <c r="G112" s="52"/>
      <c r="H112" s="52"/>
      <c r="I112" s="52"/>
      <c r="J112" s="53"/>
      <c r="K112" s="55"/>
      <c r="L112" s="52"/>
    </row>
    <row r="113" spans="1:12" ht="15" x14ac:dyDescent="0.25">
      <c r="A113" s="23"/>
      <c r="B113" s="15"/>
      <c r="C113" s="11"/>
      <c r="D113" s="7" t="s">
        <v>30</v>
      </c>
      <c r="E113" s="50" t="s">
        <v>78</v>
      </c>
      <c r="F113" s="51">
        <v>200</v>
      </c>
      <c r="G113" s="52">
        <v>0.4</v>
      </c>
      <c r="H113" s="52">
        <v>0.1</v>
      </c>
      <c r="I113" s="52">
        <v>18.3</v>
      </c>
      <c r="J113" s="53">
        <v>75.900000000000006</v>
      </c>
      <c r="K113" s="55" t="s">
        <v>79</v>
      </c>
      <c r="L113" s="52">
        <v>14.07</v>
      </c>
    </row>
    <row r="114" spans="1:12" ht="15" x14ac:dyDescent="0.25">
      <c r="A114" s="23"/>
      <c r="B114" s="15"/>
      <c r="C114" s="11"/>
      <c r="D114" s="7" t="s">
        <v>31</v>
      </c>
      <c r="E114" s="50" t="s">
        <v>89</v>
      </c>
      <c r="F114" s="51">
        <v>40</v>
      </c>
      <c r="G114" s="52">
        <v>3</v>
      </c>
      <c r="H114" s="52">
        <v>0.3</v>
      </c>
      <c r="I114" s="52">
        <v>19.7</v>
      </c>
      <c r="J114" s="53">
        <v>93.8</v>
      </c>
      <c r="K114" s="44"/>
      <c r="L114" s="52">
        <v>4.08</v>
      </c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480</v>
      </c>
      <c r="G118" s="19">
        <f t="shared" ref="G118:J118" si="55">SUM(G109:G117)</f>
        <v>36.1</v>
      </c>
      <c r="H118" s="19">
        <f t="shared" si="55"/>
        <v>10.1</v>
      </c>
      <c r="I118" s="19">
        <f t="shared" si="55"/>
        <v>77.900000000000006</v>
      </c>
      <c r="J118" s="19">
        <f t="shared" si="55"/>
        <v>547.29999999999995</v>
      </c>
      <c r="K118" s="25"/>
      <c r="L118" s="19">
        <f t="shared" ref="L118" si="56">SUM(L109:L117)</f>
        <v>88.059999999999988</v>
      </c>
    </row>
    <row r="119" spans="1:12" ht="15" x14ac:dyDescent="0.2">
      <c r="A119" s="29">
        <f>A101</f>
        <v>2</v>
      </c>
      <c r="B119" s="30">
        <f>B101</f>
        <v>1</v>
      </c>
      <c r="C119" s="71" t="s">
        <v>4</v>
      </c>
      <c r="D119" s="72"/>
      <c r="E119" s="31"/>
      <c r="F119" s="32">
        <f>F108+F118</f>
        <v>480</v>
      </c>
      <c r="G119" s="32">
        <f t="shared" ref="G119" si="57">G108+G118</f>
        <v>36.1</v>
      </c>
      <c r="H119" s="32">
        <f t="shared" ref="H119" si="58">H108+H118</f>
        <v>10.1</v>
      </c>
      <c r="I119" s="32">
        <f t="shared" ref="I119" si="59">I108+I118</f>
        <v>77.900000000000006</v>
      </c>
      <c r="J119" s="32">
        <f t="shared" ref="J119:L119" si="60">J108+J118</f>
        <v>547.29999999999995</v>
      </c>
      <c r="K119" s="32"/>
      <c r="L119" s="32">
        <f t="shared" si="60"/>
        <v>88.059999999999988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61">SUM(G120:G126)</f>
        <v>0</v>
      </c>
      <c r="H127" s="19">
        <f t="shared" si="61"/>
        <v>0</v>
      </c>
      <c r="I127" s="19">
        <f t="shared" si="61"/>
        <v>0</v>
      </c>
      <c r="J127" s="19">
        <f t="shared" si="61"/>
        <v>0</v>
      </c>
      <c r="K127" s="25"/>
      <c r="L127" s="19">
        <f t="shared" ref="L127" si="62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68" t="s">
        <v>53</v>
      </c>
      <c r="F130" s="68">
        <v>90</v>
      </c>
      <c r="G130" s="68">
        <v>13</v>
      </c>
      <c r="H130" s="43">
        <v>13.2</v>
      </c>
      <c r="I130" s="43">
        <v>7.3</v>
      </c>
      <c r="J130" s="43">
        <v>199.7</v>
      </c>
      <c r="K130" s="55" t="s">
        <v>54</v>
      </c>
      <c r="L130" s="52">
        <v>60.05</v>
      </c>
    </row>
    <row r="131" spans="1:12" ht="15" x14ac:dyDescent="0.25">
      <c r="A131" s="14"/>
      <c r="B131" s="15"/>
      <c r="C131" s="11"/>
      <c r="D131" s="7" t="s">
        <v>29</v>
      </c>
      <c r="E131" s="68" t="s">
        <v>80</v>
      </c>
      <c r="F131" s="68">
        <v>150</v>
      </c>
      <c r="G131" s="68">
        <v>4.7</v>
      </c>
      <c r="H131" s="43">
        <v>6.2</v>
      </c>
      <c r="I131" s="43">
        <v>26.5</v>
      </c>
      <c r="J131" s="43">
        <v>180.7</v>
      </c>
      <c r="K131" s="44" t="s">
        <v>41</v>
      </c>
      <c r="L131" s="52">
        <v>13.34</v>
      </c>
    </row>
    <row r="132" spans="1:12" ht="15" x14ac:dyDescent="0.25">
      <c r="A132" s="14"/>
      <c r="B132" s="15"/>
      <c r="C132" s="11"/>
      <c r="D132" s="7" t="s">
        <v>30</v>
      </c>
      <c r="E132" s="68" t="s">
        <v>64</v>
      </c>
      <c r="F132" s="68">
        <v>200</v>
      </c>
      <c r="G132" s="68">
        <v>0.5</v>
      </c>
      <c r="H132" s="43">
        <v>0</v>
      </c>
      <c r="I132" s="43">
        <v>19.8</v>
      </c>
      <c r="J132" s="43">
        <v>81</v>
      </c>
      <c r="K132" s="55" t="s">
        <v>45</v>
      </c>
      <c r="L132" s="52">
        <v>7.95</v>
      </c>
    </row>
    <row r="133" spans="1:12" ht="15" x14ac:dyDescent="0.25">
      <c r="A133" s="14"/>
      <c r="B133" s="15"/>
      <c r="C133" s="11"/>
      <c r="D133" s="7" t="s">
        <v>31</v>
      </c>
      <c r="E133" s="68" t="s">
        <v>60</v>
      </c>
      <c r="F133" s="68">
        <v>40</v>
      </c>
      <c r="G133" s="68">
        <v>3</v>
      </c>
      <c r="H133" s="43">
        <v>0.3</v>
      </c>
      <c r="I133" s="43">
        <v>19.7</v>
      </c>
      <c r="J133" s="43">
        <v>93.8</v>
      </c>
      <c r="K133" s="44"/>
      <c r="L133" s="52">
        <v>4.08</v>
      </c>
    </row>
    <row r="134" spans="1:12" ht="15" x14ac:dyDescent="0.25">
      <c r="A134" s="14"/>
      <c r="B134" s="15"/>
      <c r="C134" s="11"/>
      <c r="D134" s="7" t="s">
        <v>82</v>
      </c>
      <c r="E134" s="50" t="s">
        <v>88</v>
      </c>
      <c r="F134" s="43">
        <v>30</v>
      </c>
      <c r="G134" s="64">
        <v>1</v>
      </c>
      <c r="H134" s="64">
        <v>0.7</v>
      </c>
      <c r="I134" s="65">
        <v>2.7</v>
      </c>
      <c r="J134" s="64">
        <v>21.2</v>
      </c>
      <c r="K134" s="55" t="s">
        <v>87</v>
      </c>
      <c r="L134" s="52">
        <v>2.64</v>
      </c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510</v>
      </c>
      <c r="G137" s="19">
        <f t="shared" ref="G137:J137" si="63">SUM(G128:G136)</f>
        <v>22.2</v>
      </c>
      <c r="H137" s="19">
        <f t="shared" si="63"/>
        <v>20.399999999999999</v>
      </c>
      <c r="I137" s="19">
        <f t="shared" si="63"/>
        <v>76</v>
      </c>
      <c r="J137" s="19">
        <f t="shared" si="63"/>
        <v>576.4</v>
      </c>
      <c r="K137" s="25"/>
      <c r="L137" s="19">
        <f t="shared" ref="L137" si="64">SUM(L128:L136)</f>
        <v>88.06</v>
      </c>
    </row>
    <row r="138" spans="1:12" ht="15" x14ac:dyDescent="0.2">
      <c r="A138" s="33">
        <f>A120</f>
        <v>2</v>
      </c>
      <c r="B138" s="33">
        <f>B120</f>
        <v>2</v>
      </c>
      <c r="C138" s="71" t="s">
        <v>4</v>
      </c>
      <c r="D138" s="72"/>
      <c r="E138" s="31"/>
      <c r="F138" s="32">
        <f>F127+F137</f>
        <v>510</v>
      </c>
      <c r="G138" s="32">
        <f t="shared" ref="G138" si="65">G127+G137</f>
        <v>22.2</v>
      </c>
      <c r="H138" s="32">
        <f t="shared" ref="H138" si="66">H127+H137</f>
        <v>20.399999999999999</v>
      </c>
      <c r="I138" s="32">
        <f t="shared" ref="I138" si="67">I127+I137</f>
        <v>76</v>
      </c>
      <c r="J138" s="32">
        <f t="shared" ref="J138:L138" si="68">J127+J137</f>
        <v>576.4</v>
      </c>
      <c r="K138" s="32"/>
      <c r="L138" s="32">
        <f t="shared" si="68"/>
        <v>88.06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69">SUM(G139:G145)</f>
        <v>0</v>
      </c>
      <c r="H146" s="19">
        <f t="shared" si="69"/>
        <v>0</v>
      </c>
      <c r="I146" s="19">
        <f t="shared" si="69"/>
        <v>0</v>
      </c>
      <c r="J146" s="19">
        <f t="shared" si="69"/>
        <v>0</v>
      </c>
      <c r="K146" s="25"/>
      <c r="L146" s="19">
        <f t="shared" ref="L146" si="70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50" t="s">
        <v>73</v>
      </c>
      <c r="F149" s="52">
        <v>90</v>
      </c>
      <c r="G149" s="52">
        <v>17.2</v>
      </c>
      <c r="H149" s="52">
        <v>3.9</v>
      </c>
      <c r="I149" s="52">
        <v>12</v>
      </c>
      <c r="J149" s="53">
        <v>151.80000000000001</v>
      </c>
      <c r="K149" s="55" t="s">
        <v>40</v>
      </c>
      <c r="L149" s="52">
        <v>55.28</v>
      </c>
    </row>
    <row r="150" spans="1:12" ht="15" x14ac:dyDescent="0.25">
      <c r="A150" s="23"/>
      <c r="B150" s="15"/>
      <c r="C150" s="11"/>
      <c r="D150" s="7" t="s">
        <v>29</v>
      </c>
      <c r="E150" s="50" t="s">
        <v>74</v>
      </c>
      <c r="F150" s="52">
        <v>150</v>
      </c>
      <c r="G150" s="52">
        <v>8.1999999999999993</v>
      </c>
      <c r="H150" s="52">
        <v>6.3</v>
      </c>
      <c r="I150" s="52">
        <v>35.9</v>
      </c>
      <c r="J150" s="53">
        <v>233.7</v>
      </c>
      <c r="K150" s="55" t="s">
        <v>75</v>
      </c>
      <c r="L150" s="52">
        <v>12.49</v>
      </c>
    </row>
    <row r="151" spans="1:12" ht="15" x14ac:dyDescent="0.25">
      <c r="A151" s="23"/>
      <c r="B151" s="15"/>
      <c r="C151" s="11"/>
      <c r="D151" s="7" t="s">
        <v>30</v>
      </c>
      <c r="E151" s="56" t="s">
        <v>65</v>
      </c>
      <c r="F151" s="57">
        <v>200</v>
      </c>
      <c r="G151" s="57">
        <v>1</v>
      </c>
      <c r="H151" s="57">
        <v>0.1</v>
      </c>
      <c r="I151" s="57">
        <v>15.6</v>
      </c>
      <c r="J151" s="58">
        <v>66.900000000000006</v>
      </c>
      <c r="K151" s="59" t="s">
        <v>47</v>
      </c>
      <c r="L151" s="52">
        <v>12.85</v>
      </c>
    </row>
    <row r="152" spans="1:12" ht="15" x14ac:dyDescent="0.25">
      <c r="A152" s="23"/>
      <c r="B152" s="15"/>
      <c r="C152" s="11"/>
      <c r="D152" s="7" t="s">
        <v>31</v>
      </c>
      <c r="E152" s="50" t="s">
        <v>90</v>
      </c>
      <c r="F152" s="52">
        <v>40</v>
      </c>
      <c r="G152" s="52">
        <v>3</v>
      </c>
      <c r="H152" s="52">
        <v>0.3</v>
      </c>
      <c r="I152" s="52">
        <v>19.7</v>
      </c>
      <c r="J152" s="53">
        <v>93.8</v>
      </c>
      <c r="K152" s="44"/>
      <c r="L152" s="52">
        <v>4.08</v>
      </c>
    </row>
    <row r="153" spans="1:12" ht="15" x14ac:dyDescent="0.25">
      <c r="A153" s="23"/>
      <c r="B153" s="15"/>
      <c r="C153" s="11"/>
      <c r="D153" s="7" t="s">
        <v>82</v>
      </c>
      <c r="E153" s="50" t="s">
        <v>83</v>
      </c>
      <c r="F153" s="43">
        <v>30</v>
      </c>
      <c r="G153" s="64">
        <v>0.9</v>
      </c>
      <c r="H153" s="64">
        <v>4.9000000000000004</v>
      </c>
      <c r="I153" s="65">
        <v>2</v>
      </c>
      <c r="J153" s="64">
        <v>55.8</v>
      </c>
      <c r="K153" s="55" t="s">
        <v>84</v>
      </c>
      <c r="L153" s="64">
        <v>3.36</v>
      </c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510</v>
      </c>
      <c r="G156" s="19">
        <f t="shared" ref="G156:J156" si="71">SUM(G147:G155)</f>
        <v>30.299999999999997</v>
      </c>
      <c r="H156" s="19">
        <f t="shared" si="71"/>
        <v>15.5</v>
      </c>
      <c r="I156" s="19">
        <f t="shared" si="71"/>
        <v>85.2</v>
      </c>
      <c r="J156" s="19">
        <f t="shared" si="71"/>
        <v>601.99999999999989</v>
      </c>
      <c r="K156" s="25"/>
      <c r="L156" s="19">
        <f t="shared" ref="L156" si="72">SUM(L147:L155)</f>
        <v>88.059999999999988</v>
      </c>
    </row>
    <row r="157" spans="1:12" ht="15" x14ac:dyDescent="0.2">
      <c r="A157" s="29">
        <f>A139</f>
        <v>2</v>
      </c>
      <c r="B157" s="30">
        <f>B139</f>
        <v>3</v>
      </c>
      <c r="C157" s="71" t="s">
        <v>4</v>
      </c>
      <c r="D157" s="72"/>
      <c r="E157" s="31"/>
      <c r="F157" s="32">
        <f>F146+F156</f>
        <v>510</v>
      </c>
      <c r="G157" s="32">
        <f t="shared" ref="G157" si="73">G146+G156</f>
        <v>30.299999999999997</v>
      </c>
      <c r="H157" s="32">
        <f t="shared" ref="H157" si="74">H146+H156</f>
        <v>15.5</v>
      </c>
      <c r="I157" s="32">
        <f t="shared" ref="I157" si="75">I146+I156</f>
        <v>85.2</v>
      </c>
      <c r="J157" s="32">
        <f t="shared" ref="J157:L157" si="76">J146+J156</f>
        <v>601.99999999999989</v>
      </c>
      <c r="K157" s="32"/>
      <c r="L157" s="32">
        <f t="shared" si="76"/>
        <v>88.059999999999988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7">SUM(G158:G164)</f>
        <v>0</v>
      </c>
      <c r="H165" s="19">
        <f t="shared" si="77"/>
        <v>0</v>
      </c>
      <c r="I165" s="19">
        <f t="shared" si="77"/>
        <v>0</v>
      </c>
      <c r="J165" s="19">
        <f t="shared" si="77"/>
        <v>0</v>
      </c>
      <c r="K165" s="25"/>
      <c r="L165" s="19">
        <f t="shared" ref="L165" si="78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68" t="s">
        <v>66</v>
      </c>
      <c r="F168" s="68">
        <v>100</v>
      </c>
      <c r="G168" s="68">
        <v>18.2</v>
      </c>
      <c r="H168" s="43">
        <v>17.399999999999999</v>
      </c>
      <c r="I168" s="43">
        <v>16.399999999999999</v>
      </c>
      <c r="J168" s="43">
        <v>295.2</v>
      </c>
      <c r="K168" s="55" t="s">
        <v>49</v>
      </c>
      <c r="L168" s="52">
        <v>58.62</v>
      </c>
    </row>
    <row r="169" spans="1:12" ht="15" x14ac:dyDescent="0.25">
      <c r="A169" s="23"/>
      <c r="B169" s="15"/>
      <c r="C169" s="11"/>
      <c r="D169" s="7" t="s">
        <v>29</v>
      </c>
      <c r="E169" s="68" t="s">
        <v>55</v>
      </c>
      <c r="F169" s="68">
        <v>150</v>
      </c>
      <c r="G169" s="68">
        <v>14.5</v>
      </c>
      <c r="H169" s="43">
        <v>1.3</v>
      </c>
      <c r="I169" s="43">
        <v>33.799999999999997</v>
      </c>
      <c r="J169" s="43">
        <v>204.8</v>
      </c>
      <c r="K169" s="44" t="s">
        <v>56</v>
      </c>
      <c r="L169" s="52">
        <v>12.36</v>
      </c>
    </row>
    <row r="170" spans="1:12" ht="15" x14ac:dyDescent="0.25">
      <c r="A170" s="23"/>
      <c r="B170" s="15"/>
      <c r="C170" s="11"/>
      <c r="D170" s="7" t="s">
        <v>30</v>
      </c>
      <c r="E170" s="68" t="s">
        <v>68</v>
      </c>
      <c r="F170" s="68">
        <v>200</v>
      </c>
      <c r="G170" s="68">
        <v>0.2</v>
      </c>
      <c r="H170" s="43">
        <v>0.1</v>
      </c>
      <c r="I170" s="43">
        <v>9.9</v>
      </c>
      <c r="J170" s="43">
        <v>41.6</v>
      </c>
      <c r="K170" s="55" t="s">
        <v>50</v>
      </c>
      <c r="L170" s="57">
        <v>13</v>
      </c>
    </row>
    <row r="171" spans="1:12" ht="15" x14ac:dyDescent="0.25">
      <c r="A171" s="23"/>
      <c r="B171" s="15"/>
      <c r="C171" s="11"/>
      <c r="D171" s="7" t="s">
        <v>31</v>
      </c>
      <c r="E171" s="68" t="s">
        <v>60</v>
      </c>
      <c r="F171" s="68">
        <v>40</v>
      </c>
      <c r="G171" s="68">
        <v>3</v>
      </c>
      <c r="H171" s="43">
        <v>0.3</v>
      </c>
      <c r="I171" s="43">
        <v>19.7</v>
      </c>
      <c r="J171" s="43">
        <v>93.8</v>
      </c>
      <c r="K171" s="44"/>
      <c r="L171" s="52">
        <v>4.08</v>
      </c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490</v>
      </c>
      <c r="G175" s="19">
        <f t="shared" ref="G175:J175" si="79">SUM(G166:G174)</f>
        <v>35.900000000000006</v>
      </c>
      <c r="H175" s="19">
        <f t="shared" si="79"/>
        <v>19.100000000000001</v>
      </c>
      <c r="I175" s="19">
        <f t="shared" si="79"/>
        <v>79.8</v>
      </c>
      <c r="J175" s="19">
        <f t="shared" si="79"/>
        <v>635.4</v>
      </c>
      <c r="K175" s="25"/>
      <c r="L175" s="19">
        <f t="shared" ref="L175" si="80">SUM(L166:L174)</f>
        <v>88.059999999999988</v>
      </c>
    </row>
    <row r="176" spans="1:12" ht="15" x14ac:dyDescent="0.2">
      <c r="A176" s="29">
        <f>A158</f>
        <v>2</v>
      </c>
      <c r="B176" s="30">
        <f>B158</f>
        <v>4</v>
      </c>
      <c r="C176" s="71" t="s">
        <v>4</v>
      </c>
      <c r="D176" s="72"/>
      <c r="E176" s="31"/>
      <c r="F176" s="32">
        <f>F165+F175</f>
        <v>490</v>
      </c>
      <c r="G176" s="32">
        <f t="shared" ref="G176" si="81">G165+G175</f>
        <v>35.900000000000006</v>
      </c>
      <c r="H176" s="32">
        <f t="shared" ref="H176" si="82">H165+H175</f>
        <v>19.100000000000001</v>
      </c>
      <c r="I176" s="32">
        <f t="shared" ref="I176" si="83">I165+I175</f>
        <v>79.8</v>
      </c>
      <c r="J176" s="32">
        <f t="shared" ref="J176:L176" si="84">J165+J175</f>
        <v>635.4</v>
      </c>
      <c r="K176" s="32"/>
      <c r="L176" s="32">
        <f t="shared" si="84"/>
        <v>88.059999999999988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5">SUM(G177:G183)</f>
        <v>0</v>
      </c>
      <c r="H184" s="19">
        <f t="shared" si="85"/>
        <v>0</v>
      </c>
      <c r="I184" s="19">
        <f t="shared" si="85"/>
        <v>0</v>
      </c>
      <c r="J184" s="19">
        <f t="shared" si="85"/>
        <v>0</v>
      </c>
      <c r="K184" s="25"/>
      <c r="L184" s="19">
        <f t="shared" ref="L184" si="86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50" t="s">
        <v>81</v>
      </c>
      <c r="F187" s="51">
        <v>90</v>
      </c>
      <c r="G187" s="52">
        <v>11.8</v>
      </c>
      <c r="H187" s="52">
        <v>6.8</v>
      </c>
      <c r="I187" s="52">
        <v>2.6</v>
      </c>
      <c r="J187" s="53">
        <v>118.5</v>
      </c>
      <c r="K187" s="55" t="s">
        <v>58</v>
      </c>
      <c r="L187" s="60">
        <v>62.08</v>
      </c>
    </row>
    <row r="188" spans="1:12" ht="15" x14ac:dyDescent="0.25">
      <c r="A188" s="23"/>
      <c r="B188" s="15"/>
      <c r="C188" s="11"/>
      <c r="D188" s="7" t="s">
        <v>29</v>
      </c>
      <c r="E188" s="50" t="s">
        <v>51</v>
      </c>
      <c r="F188" s="51">
        <v>150</v>
      </c>
      <c r="G188" s="69">
        <v>3.6</v>
      </c>
      <c r="H188" s="52">
        <v>4.8</v>
      </c>
      <c r="I188" s="52">
        <v>36.4</v>
      </c>
      <c r="J188" s="52">
        <v>203.5</v>
      </c>
      <c r="K188" s="55" t="s">
        <v>52</v>
      </c>
      <c r="L188" s="60">
        <v>11.26</v>
      </c>
    </row>
    <row r="189" spans="1:12" ht="15" x14ac:dyDescent="0.25">
      <c r="A189" s="23"/>
      <c r="B189" s="15"/>
      <c r="C189" s="11"/>
      <c r="D189" s="7" t="s">
        <v>30</v>
      </c>
      <c r="E189" s="50" t="s">
        <v>57</v>
      </c>
      <c r="F189" s="51">
        <v>200</v>
      </c>
      <c r="G189" s="52">
        <v>0.6</v>
      </c>
      <c r="H189" s="52">
        <v>0.2</v>
      </c>
      <c r="I189" s="52">
        <v>15.1</v>
      </c>
      <c r="J189" s="53">
        <v>65.400000000000006</v>
      </c>
      <c r="K189" s="55" t="s">
        <v>59</v>
      </c>
      <c r="L189" s="60">
        <v>10.64</v>
      </c>
    </row>
    <row r="190" spans="1:12" ht="15" x14ac:dyDescent="0.25">
      <c r="A190" s="23"/>
      <c r="B190" s="15"/>
      <c r="C190" s="11"/>
      <c r="D190" s="7" t="s">
        <v>31</v>
      </c>
      <c r="E190" s="50" t="s">
        <v>89</v>
      </c>
      <c r="F190" s="51">
        <v>40</v>
      </c>
      <c r="G190" s="52">
        <v>3</v>
      </c>
      <c r="H190" s="52">
        <v>0.3</v>
      </c>
      <c r="I190" s="52">
        <v>19.7</v>
      </c>
      <c r="J190" s="53">
        <v>93.8</v>
      </c>
      <c r="K190" s="44"/>
      <c r="L190" s="60">
        <v>4.08</v>
      </c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52"/>
      <c r="H191" s="52"/>
      <c r="I191" s="52"/>
      <c r="J191" s="5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480</v>
      </c>
      <c r="G194" s="19">
        <f t="shared" ref="G194:J194" si="87">SUM(G185:G193)</f>
        <v>19</v>
      </c>
      <c r="H194" s="19">
        <f t="shared" si="87"/>
        <v>12.1</v>
      </c>
      <c r="I194" s="19">
        <f t="shared" si="87"/>
        <v>73.8</v>
      </c>
      <c r="J194" s="19">
        <f t="shared" si="87"/>
        <v>481.2</v>
      </c>
      <c r="K194" s="25"/>
      <c r="L194" s="19">
        <f t="shared" ref="L194" si="88">SUM(L185:L193)</f>
        <v>88.06</v>
      </c>
    </row>
    <row r="195" spans="1:12" ht="15" x14ac:dyDescent="0.2">
      <c r="A195" s="29">
        <f>A177</f>
        <v>2</v>
      </c>
      <c r="B195" s="30">
        <f>B177</f>
        <v>5</v>
      </c>
      <c r="C195" s="71" t="s">
        <v>4</v>
      </c>
      <c r="D195" s="72"/>
      <c r="E195" s="31"/>
      <c r="F195" s="32">
        <f>F184+F194</f>
        <v>480</v>
      </c>
      <c r="G195" s="32">
        <f t="shared" ref="G195" si="89">G184+G194</f>
        <v>19</v>
      </c>
      <c r="H195" s="32">
        <f t="shared" ref="H195" si="90">H184+H194</f>
        <v>12.1</v>
      </c>
      <c r="I195" s="32">
        <f t="shared" ref="I195" si="91">I184+I194</f>
        <v>73.8</v>
      </c>
      <c r="J195" s="32">
        <f t="shared" ref="J195:L195" si="92">J184+J194</f>
        <v>481.2</v>
      </c>
      <c r="K195" s="32"/>
      <c r="L195" s="32">
        <f t="shared" si="92"/>
        <v>88.06</v>
      </c>
    </row>
    <row r="196" spans="1:12" x14ac:dyDescent="0.2">
      <c r="A196" s="27"/>
      <c r="B196" s="28"/>
      <c r="C196" s="73" t="s">
        <v>5</v>
      </c>
      <c r="D196" s="73"/>
      <c r="E196" s="73"/>
      <c r="F196" s="34">
        <f>(F24+F43+F62+F81+F100+F119+F138+F157+F176+F195)/(IF(F24=0,0,1)+IF(F43=0,0,1)+IF(F62=0,0,1)+IF(F81=0,0,1)+IF(F100=0,0,1)+IF(F119=0,0,1)+IF(F138=0,0,1)+IF(F157=0,0,1)+IF(F176=0,0,1)+IF(F195=0,0,1))</f>
        <v>499</v>
      </c>
      <c r="G196" s="34">
        <f t="shared" ref="G196:J196" si="93">(G24+G43+G62+G81+G100+G119+G138+G157+G176+G195)/(IF(G24=0,0,1)+IF(G43=0,0,1)+IF(G62=0,0,1)+IF(G81=0,0,1)+IF(G100=0,0,1)+IF(G119=0,0,1)+IF(G138=0,0,1)+IF(G157=0,0,1)+IF(G176=0,0,1)+IF(G195=0,0,1))</f>
        <v>32.04</v>
      </c>
      <c r="H196" s="34">
        <f t="shared" si="93"/>
        <v>15.86</v>
      </c>
      <c r="I196" s="34">
        <f t="shared" si="93"/>
        <v>77.2</v>
      </c>
      <c r="J196" s="34">
        <f t="shared" si="93"/>
        <v>574.76</v>
      </c>
      <c r="K196" s="34"/>
      <c r="L196" s="34">
        <f t="shared" ref="L196" si="94">(L24+L43+L62+L81+L100+L119+L138+L157+L176+L195)/(IF(L24=0,0,1)+IF(L43=0,0,1)+IF(L62=0,0,1)+IF(L81=0,0,1)+IF(L100=0,0,1)+IF(L119=0,0,1)+IF(L138=0,0,1)+IF(L157=0,0,1)+IF(L176=0,0,1)+IF(L195=0,0,1))</f>
        <v>88.059999999999988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User23</cp:lastModifiedBy>
  <dcterms:created xsi:type="dcterms:W3CDTF">2022-05-16T14:23:56Z</dcterms:created>
  <dcterms:modified xsi:type="dcterms:W3CDTF">2026-03-16T07:32:06Z</dcterms:modified>
</cp:coreProperties>
</file>